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/Users/janice/Desktop/Banking RFP/FINAL/"/>
    </mc:Choice>
  </mc:AlternateContent>
  <xr:revisionPtr revIDLastSave="0" documentId="13_ncr:1_{124C33A5-457B-584B-9A24-F318998CE53C}" xr6:coauthVersionLast="47" xr6:coauthVersionMax="47" xr10:uidLastSave="{00000000-0000-0000-0000-000000000000}"/>
  <bookViews>
    <workbookView xWindow="0" yWindow="500" windowWidth="38400" windowHeight="19760" xr2:uid="{00000000-000D-0000-FFFF-FFFF00000000}"/>
  </bookViews>
  <sheets>
    <sheet name="A P Aging Sum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F13" i="1"/>
  <c r="B13" i="1"/>
  <c r="B14" i="1" s="1"/>
  <c r="E12" i="1"/>
  <c r="D12" i="1"/>
  <c r="C12" i="1"/>
  <c r="C14" i="1" s="1"/>
  <c r="D11" i="1"/>
  <c r="B11" i="1"/>
  <c r="D10" i="1"/>
  <c r="D14" i="1" s="1"/>
  <c r="F9" i="1"/>
  <c r="G9" i="1" s="1"/>
  <c r="F8" i="1"/>
  <c r="G8" i="1" s="1"/>
  <c r="F7" i="1"/>
  <c r="G7" i="1" s="1"/>
  <c r="F6" i="1"/>
  <c r="G6" i="1" s="1"/>
  <c r="F14" i="1" l="1"/>
  <c r="G13" i="1"/>
  <c r="G10" i="1"/>
  <c r="G14" i="1" s="1"/>
  <c r="G11" i="1"/>
  <c r="G12" i="1"/>
</calcChain>
</file>

<file path=xl/sharedStrings.xml><?xml version="1.0" encoding="utf-8"?>
<sst xmlns="http://schemas.openxmlformats.org/spreadsheetml/2006/main" count="28" uniqueCount="22">
  <si>
    <t>Current</t>
  </si>
  <si>
    <t>1 - 30</t>
  </si>
  <si>
    <t>31 - 60</t>
  </si>
  <si>
    <t>61 - 90</t>
  </si>
  <si>
    <t>91 and over</t>
  </si>
  <si>
    <t>Total</t>
  </si>
  <si>
    <t>Artesian - Crawford Irrigation</t>
  </si>
  <si>
    <t>Delmarva Power Chapel</t>
  </si>
  <si>
    <t>Delmarva Power Roundabout</t>
  </si>
  <si>
    <t>DNREC Division of Watershed Stewardship (State of DE Permits)</t>
  </si>
  <si>
    <t>Red Ink, dba The Weekly</t>
  </si>
  <si>
    <t>Selective Insurance</t>
  </si>
  <si>
    <t>Websurance aka Howell Benefits</t>
  </si>
  <si>
    <t>WSFS Bank Visa</t>
  </si>
  <si>
    <t>TOTAL</t>
  </si>
  <si>
    <t>Sunday, Nov 17, 2024 08:28:16 AM GMT-8</t>
  </si>
  <si>
    <t>Fort DuPont Redevelopment and Preservation Corporation</t>
  </si>
  <si>
    <t>A/P Aging Summary</t>
  </si>
  <si>
    <t>As of November 17, 2024</t>
  </si>
  <si>
    <t>Comments</t>
  </si>
  <si>
    <t>Paid- reconciliation for November</t>
  </si>
  <si>
    <t>Overpayment- to be applied on next 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</si>
</sst>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#,##0.00\ _€"/>
    <numFmt numFmtId="165" formatCode="&quot;$&quot;* #,##0.00\ _€"/>
  </numFmts>
  <fonts count="6" x14ac:knownFonts="1">
    <font>
      <sz val="11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4"/>
      <color rgb="FFFF00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44" fontId="2" fillId="0" borderId="1" xfId="1" applyFont="1" applyBorder="1" applyAlignment="1">
      <alignment horizontal="center" wrapText="1"/>
    </xf>
    <xf numFmtId="44" fontId="3" fillId="0" borderId="0" xfId="1" applyFont="1" applyAlignment="1">
      <alignment horizontal="right" wrapText="1"/>
    </xf>
    <xf numFmtId="44" fontId="3" fillId="0" borderId="0" xfId="1" applyFont="1" applyAlignment="1">
      <alignment wrapText="1"/>
    </xf>
    <xf numFmtId="44" fontId="3" fillId="0" borderId="0" xfId="1" applyFont="1"/>
    <xf numFmtId="0" fontId="4" fillId="2" borderId="0" xfId="0" applyFont="1" applyFill="1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18"/>
  <sheetViews>
    <sheetView tabSelected="1" workbookViewId="0">
      <selection activeCell="A21" sqref="A21"/>
    </sheetView>
  </sheetViews>
  <sheetFormatPr baseColWidth="10" defaultColWidth="8.83203125" defaultRowHeight="18" x14ac:dyDescent="0.2"/>
  <cols>
    <col min="1" max="1" width="53.33203125" style="1" customWidth="1"/>
    <col min="2" max="5" width="13.6640625" style="1" customWidth="1"/>
    <col min="6" max="7" width="13.6640625" style="11" customWidth="1"/>
    <col min="8" max="8" width="39.83203125" style="1" bestFit="1" customWidth="1"/>
    <col min="9" max="16384" width="8.83203125" style="1"/>
  </cols>
  <sheetData>
    <row r="1" spans="1:8" x14ac:dyDescent="0.2">
      <c r="A1" s="16" t="s">
        <v>16</v>
      </c>
      <c r="B1" s="15"/>
      <c r="C1" s="15"/>
      <c r="D1" s="15"/>
      <c r="E1" s="15"/>
      <c r="F1" s="15"/>
      <c r="G1" s="15"/>
    </row>
    <row r="2" spans="1:8" x14ac:dyDescent="0.2">
      <c r="A2" s="16" t="s">
        <v>17</v>
      </c>
      <c r="B2" s="15"/>
      <c r="C2" s="15"/>
      <c r="D2" s="15"/>
      <c r="E2" s="15"/>
      <c r="F2" s="15"/>
      <c r="G2" s="15"/>
    </row>
    <row r="3" spans="1:8" x14ac:dyDescent="0.2">
      <c r="A3" s="16" t="s">
        <v>18</v>
      </c>
      <c r="B3" s="15"/>
      <c r="C3" s="15"/>
      <c r="D3" s="15"/>
      <c r="E3" s="15"/>
      <c r="F3" s="15"/>
      <c r="G3" s="15"/>
    </row>
    <row r="5" spans="1:8" ht="19" x14ac:dyDescent="0.2">
      <c r="A5" s="2"/>
      <c r="B5" s="3" t="s">
        <v>0</v>
      </c>
      <c r="C5" s="3" t="s">
        <v>1</v>
      </c>
      <c r="D5" s="3" t="s">
        <v>2</v>
      </c>
      <c r="E5" s="3" t="s">
        <v>3</v>
      </c>
      <c r="F5" s="8" t="s">
        <v>4</v>
      </c>
      <c r="G5" s="8" t="s">
        <v>5</v>
      </c>
      <c r="H5" s="12" t="s">
        <v>19</v>
      </c>
    </row>
    <row r="6" spans="1:8" ht="19" x14ac:dyDescent="0.2">
      <c r="A6" s="4" t="s">
        <v>6</v>
      </c>
      <c r="B6" s="5"/>
      <c r="C6" s="5"/>
      <c r="D6" s="5"/>
      <c r="E6" s="5"/>
      <c r="F6" s="9">
        <f>-104.53</f>
        <v>-104.53</v>
      </c>
      <c r="G6" s="9">
        <f t="shared" ref="G6:G13" si="0">((((B6)+(C6))+(D6))+(E6))+(F6)</f>
        <v>-104.53</v>
      </c>
      <c r="H6" s="13" t="s">
        <v>21</v>
      </c>
    </row>
    <row r="7" spans="1:8" ht="19" x14ac:dyDescent="0.2">
      <c r="A7" s="4" t="s">
        <v>7</v>
      </c>
      <c r="B7" s="5"/>
      <c r="C7" s="5"/>
      <c r="D7" s="5"/>
      <c r="E7" s="5"/>
      <c r="F7" s="9">
        <f>-64.05</f>
        <v>-64.05</v>
      </c>
      <c r="G7" s="9">
        <f t="shared" si="0"/>
        <v>-64.05</v>
      </c>
      <c r="H7" s="13" t="s">
        <v>21</v>
      </c>
    </row>
    <row r="8" spans="1:8" ht="19" x14ac:dyDescent="0.2">
      <c r="A8" s="4" t="s">
        <v>8</v>
      </c>
      <c r="B8" s="5"/>
      <c r="C8" s="5"/>
      <c r="D8" s="5"/>
      <c r="E8" s="5"/>
      <c r="F8" s="9">
        <f>-53.49</f>
        <v>-53.49</v>
      </c>
      <c r="G8" s="9">
        <f t="shared" si="0"/>
        <v>-53.49</v>
      </c>
      <c r="H8" s="13" t="s">
        <v>21</v>
      </c>
    </row>
    <row r="9" spans="1:8" ht="38" x14ac:dyDescent="0.2">
      <c r="A9" s="4" t="s">
        <v>9</v>
      </c>
      <c r="B9" s="5"/>
      <c r="C9" s="5"/>
      <c r="D9" s="5"/>
      <c r="E9" s="5"/>
      <c r="F9" s="9">
        <f>195</f>
        <v>195</v>
      </c>
      <c r="G9" s="9">
        <f t="shared" si="0"/>
        <v>195</v>
      </c>
      <c r="H9" s="13" t="s">
        <v>20</v>
      </c>
    </row>
    <row r="10" spans="1:8" ht="19" x14ac:dyDescent="0.2">
      <c r="A10" s="4" t="s">
        <v>10</v>
      </c>
      <c r="B10" s="5"/>
      <c r="C10" s="5"/>
      <c r="D10" s="6">
        <f>35</f>
        <v>35</v>
      </c>
      <c r="E10" s="5"/>
      <c r="F10" s="10"/>
      <c r="G10" s="9">
        <f t="shared" si="0"/>
        <v>35</v>
      </c>
      <c r="H10" s="13" t="s">
        <v>20</v>
      </c>
    </row>
    <row r="11" spans="1:8" ht="19" x14ac:dyDescent="0.2">
      <c r="A11" s="4" t="s">
        <v>11</v>
      </c>
      <c r="B11" s="6">
        <f>1693</f>
        <v>1693</v>
      </c>
      <c r="C11" s="5"/>
      <c r="D11" s="6">
        <f>2364</f>
        <v>2364</v>
      </c>
      <c r="E11" s="5"/>
      <c r="F11" s="10"/>
      <c r="G11" s="9">
        <f t="shared" si="0"/>
        <v>4057</v>
      </c>
      <c r="H11" s="13" t="s">
        <v>20</v>
      </c>
    </row>
    <row r="12" spans="1:8" ht="19" x14ac:dyDescent="0.2">
      <c r="A12" s="4" t="s">
        <v>12</v>
      </c>
      <c r="B12" s="5"/>
      <c r="C12" s="6">
        <f>792.49</f>
        <v>792.49</v>
      </c>
      <c r="D12" s="6">
        <f>1432.16</f>
        <v>1432.16</v>
      </c>
      <c r="E12" s="6">
        <f>152.8</f>
        <v>152.80000000000001</v>
      </c>
      <c r="F12" s="10"/>
      <c r="G12" s="9">
        <f t="shared" si="0"/>
        <v>2377.4500000000003</v>
      </c>
      <c r="H12" s="13" t="s">
        <v>20</v>
      </c>
    </row>
    <row r="13" spans="1:8" ht="19" x14ac:dyDescent="0.2">
      <c r="A13" s="4" t="s">
        <v>13</v>
      </c>
      <c r="B13" s="6">
        <f>7619.62</f>
        <v>7619.62</v>
      </c>
      <c r="C13" s="5"/>
      <c r="D13" s="5"/>
      <c r="E13" s="5"/>
      <c r="F13" s="9">
        <f>0</f>
        <v>0</v>
      </c>
      <c r="G13" s="9">
        <f t="shared" si="0"/>
        <v>7619.62</v>
      </c>
      <c r="H13" s="13" t="s">
        <v>20</v>
      </c>
    </row>
    <row r="14" spans="1:8" ht="19" x14ac:dyDescent="0.2">
      <c r="A14" s="4" t="s">
        <v>14</v>
      </c>
      <c r="B14" s="7">
        <f>SUM(B6:B13)</f>
        <v>9312.619999999999</v>
      </c>
      <c r="C14" s="7">
        <f t="shared" ref="C14:G14" si="1">SUM(C6:C13)</f>
        <v>792.49</v>
      </c>
      <c r="D14" s="7">
        <f t="shared" si="1"/>
        <v>3831.16</v>
      </c>
      <c r="E14" s="7">
        <f t="shared" si="1"/>
        <v>152.80000000000001</v>
      </c>
      <c r="F14" s="7">
        <f t="shared" si="1"/>
        <v>-27.069999999999993</v>
      </c>
      <c r="G14" s="7">
        <f t="shared" si="1"/>
        <v>14062</v>
      </c>
    </row>
    <row r="15" spans="1:8" x14ac:dyDescent="0.2">
      <c r="A15" s="4"/>
      <c r="B15" s="5"/>
      <c r="C15" s="5"/>
      <c r="D15" s="5"/>
      <c r="E15" s="5"/>
      <c r="F15" s="10"/>
      <c r="G15" s="10"/>
    </row>
    <row r="18" spans="1:7" x14ac:dyDescent="0.2">
      <c r="A18" s="14" t="s">
        <v>15</v>
      </c>
      <c r="B18" s="15"/>
      <c r="C18" s="15"/>
      <c r="D18" s="15"/>
      <c r="E18" s="15"/>
      <c r="F18" s="15"/>
      <c r="G18" s="15"/>
    </row>
  </sheetData>
  <mergeCells count="4">
    <mergeCell ref="A18:G18"/>
    <mergeCell ref="A1:G1"/>
    <mergeCell ref="A2:G2"/>
    <mergeCell ref="A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 P Aging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Janice Moturi</cp:lastModifiedBy>
  <dcterms:created xsi:type="dcterms:W3CDTF">2024-11-17T16:28:16Z</dcterms:created>
  <dcterms:modified xsi:type="dcterms:W3CDTF">2024-11-20T17:38:18Z</dcterms:modified>
</cp:coreProperties>
</file>